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8955" activeTab="1"/>
  </bookViews>
  <sheets>
    <sheet name="1年目" sheetId="1" r:id="rId1"/>
    <sheet name="2年目 " sheetId="2" r:id="rId2"/>
    <sheet name="3年目 " sheetId="3" r:id="rId3"/>
  </sheets>
  <definedNames>
    <definedName name="_xlnm.Print_Area" localSheetId="0">'1年目'!$A$1:$N$33</definedName>
    <definedName name="_xlnm.Print_Area" localSheetId="1">'2年目 '!$A$1:$N$32</definedName>
    <definedName name="_xlnm.Print_Area" localSheetId="2">'3年目 '!$A$1:$N$33</definedName>
  </definedNames>
  <calcPr fullCalcOnLoad="1"/>
</workbook>
</file>

<file path=xl/sharedStrings.xml><?xml version="1.0" encoding="utf-8"?>
<sst xmlns="http://schemas.openxmlformats.org/spreadsheetml/2006/main" count="111" uniqueCount="39">
  <si>
    <t>販売数</t>
  </si>
  <si>
    <t>単価</t>
  </si>
  <si>
    <t>売上</t>
  </si>
  <si>
    <t>人件費</t>
  </si>
  <si>
    <t>売上げ</t>
  </si>
  <si>
    <t>固定費</t>
  </si>
  <si>
    <t>変動費</t>
  </si>
  <si>
    <t>営業利益</t>
  </si>
  <si>
    <t>地代家賃</t>
  </si>
  <si>
    <t>商品原価
1件10万円</t>
  </si>
  <si>
    <t>年間売上</t>
  </si>
  <si>
    <t>日給</t>
  </si>
  <si>
    <t>出勤数</t>
  </si>
  <si>
    <t>月合計</t>
  </si>
  <si>
    <t>広告費</t>
  </si>
  <si>
    <t>HP作成</t>
  </si>
  <si>
    <t>パンフレット</t>
  </si>
  <si>
    <t>謝金　営業</t>
  </si>
  <si>
    <t>サンプル</t>
  </si>
  <si>
    <t>謝金　通訳</t>
  </si>
  <si>
    <t>市場調査　旅費</t>
  </si>
  <si>
    <t>合計</t>
  </si>
  <si>
    <t>販売数</t>
  </si>
  <si>
    <t>広告費</t>
  </si>
  <si>
    <t>パンフレット</t>
  </si>
  <si>
    <t>サンプル</t>
  </si>
  <si>
    <t>広告費</t>
  </si>
  <si>
    <t>アルバイト</t>
  </si>
  <si>
    <t>その他経費</t>
  </si>
  <si>
    <t>正社員</t>
  </si>
  <si>
    <t>人数</t>
  </si>
  <si>
    <t>売上原価</t>
  </si>
  <si>
    <t>販売管理費合計</t>
  </si>
  <si>
    <t>売上原価</t>
  </si>
  <si>
    <t>販売管理費</t>
  </si>
  <si>
    <t>年間</t>
  </si>
  <si>
    <t>中国人経営者を対象とした広告用オリジナルマンガの制作　　初年度試算　平成26年度</t>
  </si>
  <si>
    <t>中国人経営者を対象とした広告用オリジナルマンガの制作　　2年目試算　平成27年度</t>
  </si>
  <si>
    <t>中国人経営者を対象とした広告用オリジナルマンガの制作　　3年目試算　　平成28年度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</si>
</sst>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9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9"/>
      <color indexed="9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 diagonalUp="1">
      <left style="medium"/>
      <right style="thin"/>
      <top style="medium"/>
      <bottom style="thin"/>
      <diagonal style="medium"/>
    </border>
    <border diagonalUp="1">
      <left style="thin"/>
      <right style="thin"/>
      <top style="medium"/>
      <bottom style="thin"/>
      <diagonal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 wrapText="1"/>
    </xf>
    <xf numFmtId="55" fontId="4" fillId="0" borderId="2" xfId="0" applyNumberFormat="1" applyFont="1" applyBorder="1" applyAlignment="1">
      <alignment horizontal="center" vertical="center"/>
    </xf>
    <xf numFmtId="55" fontId="4" fillId="0" borderId="3" xfId="0" applyNumberFormat="1" applyFont="1" applyBorder="1" applyAlignment="1">
      <alignment horizontal="center" vertical="center"/>
    </xf>
    <xf numFmtId="55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vertical="center"/>
    </xf>
    <xf numFmtId="0" fontId="5" fillId="0" borderId="9" xfId="0" applyNumberFormat="1" applyFont="1" applyBorder="1" applyAlignment="1">
      <alignment vertical="center"/>
    </xf>
    <xf numFmtId="5" fontId="5" fillId="0" borderId="6" xfId="0" applyNumberFormat="1" applyFont="1" applyBorder="1" applyAlignment="1">
      <alignment vertical="center"/>
    </xf>
    <xf numFmtId="5" fontId="5" fillId="0" borderId="10" xfId="0" applyNumberFormat="1" applyFont="1" applyBorder="1" applyAlignment="1">
      <alignment vertical="center"/>
    </xf>
    <xf numFmtId="5" fontId="5" fillId="0" borderId="1" xfId="0" applyNumberFormat="1" applyFont="1" applyBorder="1" applyAlignment="1">
      <alignment vertical="center"/>
    </xf>
    <xf numFmtId="5" fontId="5" fillId="0" borderId="11" xfId="0" applyNumberFormat="1" applyFont="1" applyBorder="1" applyAlignment="1">
      <alignment vertical="center"/>
    </xf>
    <xf numFmtId="5" fontId="5" fillId="0" borderId="7" xfId="0" applyNumberFormat="1" applyFont="1" applyBorder="1" applyAlignment="1">
      <alignment vertical="center"/>
    </xf>
    <xf numFmtId="5" fontId="5" fillId="0" borderId="12" xfId="0" applyNumberFormat="1" applyFont="1" applyBorder="1" applyAlignment="1">
      <alignment vertical="center"/>
    </xf>
    <xf numFmtId="5" fontId="5" fillId="0" borderId="13" xfId="0" applyNumberFormat="1" applyFont="1" applyBorder="1" applyAlignment="1">
      <alignment vertical="center"/>
    </xf>
    <xf numFmtId="5" fontId="5" fillId="0" borderId="14" xfId="0" applyNumberFormat="1" applyFont="1" applyBorder="1" applyAlignment="1">
      <alignment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5" fontId="5" fillId="0" borderId="15" xfId="0" applyNumberFormat="1" applyFont="1" applyBorder="1" applyAlignment="1">
      <alignment vertical="center"/>
    </xf>
    <xf numFmtId="5" fontId="0" fillId="0" borderId="0" xfId="0" applyNumberFormat="1" applyAlignment="1">
      <alignment vertical="center"/>
    </xf>
    <xf numFmtId="6" fontId="0" fillId="0" borderId="0" xfId="0" applyNumberFormat="1" applyAlignment="1">
      <alignment vertical="center"/>
    </xf>
    <xf numFmtId="6" fontId="8" fillId="0" borderId="0" xfId="0" applyNumberFormat="1" applyFont="1" applyAlignment="1">
      <alignment vertical="center"/>
    </xf>
    <xf numFmtId="5" fontId="8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9" fillId="2" borderId="17" xfId="0" applyFont="1" applyFill="1" applyBorder="1" applyAlignment="1">
      <alignment horizontal="right" vertical="center"/>
    </xf>
    <xf numFmtId="0" fontId="10" fillId="2" borderId="18" xfId="0" applyFont="1" applyFill="1" applyBorder="1" applyAlignment="1">
      <alignment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vertical="center"/>
    </xf>
    <xf numFmtId="5" fontId="7" fillId="0" borderId="7" xfId="0" applyNumberFormat="1" applyFont="1" applyBorder="1" applyAlignment="1">
      <alignment horizontal="center" vertical="center"/>
    </xf>
    <xf numFmtId="5" fontId="7" fillId="0" borderId="1" xfId="0" applyNumberFormat="1" applyFont="1" applyBorder="1" applyAlignment="1">
      <alignment horizontal="center" vertical="center"/>
    </xf>
    <xf numFmtId="5" fontId="7" fillId="0" borderId="20" xfId="0" applyNumberFormat="1" applyFont="1" applyBorder="1" applyAlignment="1">
      <alignment horizontal="center" vertical="center"/>
    </xf>
    <xf numFmtId="5" fontId="5" fillId="0" borderId="15" xfId="0" applyNumberFormat="1" applyFont="1" applyBorder="1" applyAlignment="1">
      <alignment horizontal="center" vertical="center"/>
    </xf>
    <xf numFmtId="5" fontId="5" fillId="0" borderId="11" xfId="0" applyNumberFormat="1" applyFont="1" applyBorder="1" applyAlignment="1">
      <alignment horizontal="center" vertical="center"/>
    </xf>
    <xf numFmtId="5" fontId="5" fillId="0" borderId="21" xfId="0" applyNumberFormat="1" applyFont="1" applyBorder="1" applyAlignment="1">
      <alignment horizontal="center" vertical="center"/>
    </xf>
    <xf numFmtId="5" fontId="5" fillId="0" borderId="7" xfId="0" applyNumberFormat="1" applyFont="1" applyBorder="1" applyAlignment="1">
      <alignment horizontal="center" vertical="center"/>
    </xf>
    <xf numFmtId="5" fontId="5" fillId="0" borderId="1" xfId="0" applyNumberFormat="1" applyFont="1" applyBorder="1" applyAlignment="1">
      <alignment horizontal="center" vertical="center"/>
    </xf>
    <xf numFmtId="5" fontId="5" fillId="0" borderId="20" xfId="0" applyNumberFormat="1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 textRotation="255"/>
    </xf>
    <xf numFmtId="0" fontId="2" fillId="3" borderId="23" xfId="0" applyFont="1" applyFill="1" applyBorder="1" applyAlignment="1">
      <alignment horizontal="center" vertical="center" textRotation="255"/>
    </xf>
    <xf numFmtId="0" fontId="2" fillId="2" borderId="24" xfId="0" applyFont="1" applyFill="1" applyBorder="1" applyAlignment="1">
      <alignment horizontal="center" vertical="center" textRotation="255"/>
    </xf>
    <xf numFmtId="0" fontId="2" fillId="2" borderId="22" xfId="0" applyFont="1" applyFill="1" applyBorder="1" applyAlignment="1">
      <alignment horizontal="center" vertical="center" textRotation="255"/>
    </xf>
    <xf numFmtId="0" fontId="2" fillId="2" borderId="25" xfId="0" applyFont="1" applyFill="1" applyBorder="1" applyAlignment="1">
      <alignment horizontal="center" vertical="center" textRotation="255"/>
    </xf>
    <xf numFmtId="0" fontId="2" fillId="2" borderId="26" xfId="0" applyFont="1" applyFill="1" applyBorder="1" applyAlignment="1">
      <alignment horizontal="center" vertical="center" textRotation="255"/>
    </xf>
    <xf numFmtId="0" fontId="2" fillId="2" borderId="23" xfId="0" applyFont="1" applyFill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" borderId="24" xfId="0" applyFont="1" applyFill="1" applyBorder="1" applyAlignment="1">
      <alignment horizontal="center" vertical="center" textRotation="255"/>
    </xf>
    <xf numFmtId="0" fontId="2" fillId="3" borderId="28" xfId="0" applyFont="1" applyFill="1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view="pageBreakPreview" zoomScaleSheetLayoutView="100" workbookViewId="0" topLeftCell="A1">
      <selection activeCell="P5" sqref="P5"/>
    </sheetView>
  </sheetViews>
  <sheetFormatPr defaultColWidth="9.00390625" defaultRowHeight="13.5"/>
  <cols>
    <col min="1" max="1" width="5.875" style="0" customWidth="1"/>
    <col min="2" max="2" width="13.00390625" style="0" customWidth="1"/>
    <col min="3" max="3" width="9.625" style="0" customWidth="1"/>
    <col min="4" max="4" width="11.375" style="0" customWidth="1"/>
    <col min="5" max="6" width="9.625" style="0" customWidth="1"/>
    <col min="7" max="7" width="10.25390625" style="0" customWidth="1"/>
    <col min="8" max="8" width="11.00390625" style="0" customWidth="1"/>
    <col min="9" max="14" width="9.625" style="0" customWidth="1"/>
    <col min="15" max="15" width="11.375" style="0" bestFit="1" customWidth="1"/>
  </cols>
  <sheetData>
    <row r="1" spans="1:14" ht="21" customHeight="1">
      <c r="A1" s="59" t="s">
        <v>36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ht="14.25" thickBot="1"/>
    <row r="3" spans="1:14" ht="29.25" customHeight="1">
      <c r="A3" s="62"/>
      <c r="B3" s="63"/>
      <c r="C3" s="2">
        <v>41640</v>
      </c>
      <c r="D3" s="2">
        <v>41671</v>
      </c>
      <c r="E3" s="2">
        <v>41699</v>
      </c>
      <c r="F3" s="2">
        <v>41730</v>
      </c>
      <c r="G3" s="2">
        <v>41760</v>
      </c>
      <c r="H3" s="2">
        <v>41791</v>
      </c>
      <c r="I3" s="2">
        <v>41821</v>
      </c>
      <c r="J3" s="2">
        <v>41852</v>
      </c>
      <c r="K3" s="3">
        <v>41883</v>
      </c>
      <c r="L3" s="2">
        <v>41913</v>
      </c>
      <c r="M3" s="3">
        <v>41944</v>
      </c>
      <c r="N3" s="4">
        <v>41974</v>
      </c>
    </row>
    <row r="4" spans="1:14" ht="20.25" customHeight="1">
      <c r="A4" s="48" t="s">
        <v>4</v>
      </c>
      <c r="B4" s="5" t="s">
        <v>0</v>
      </c>
      <c r="C4" s="9">
        <v>0</v>
      </c>
      <c r="D4" s="9">
        <v>0</v>
      </c>
      <c r="E4" s="9">
        <v>1</v>
      </c>
      <c r="F4" s="9">
        <v>1</v>
      </c>
      <c r="G4" s="9">
        <v>2</v>
      </c>
      <c r="H4" s="9">
        <v>2</v>
      </c>
      <c r="I4" s="9">
        <v>3</v>
      </c>
      <c r="J4" s="9">
        <v>3</v>
      </c>
      <c r="K4" s="10">
        <v>4</v>
      </c>
      <c r="L4" s="10">
        <v>4</v>
      </c>
      <c r="M4" s="10">
        <v>4</v>
      </c>
      <c r="N4" s="11">
        <v>4</v>
      </c>
    </row>
    <row r="5" spans="1:14" ht="24" customHeight="1">
      <c r="A5" s="48"/>
      <c r="B5" s="6" t="s">
        <v>1</v>
      </c>
      <c r="C5" s="12">
        <v>400000</v>
      </c>
      <c r="D5" s="12">
        <v>400000</v>
      </c>
      <c r="E5" s="12">
        <v>400000</v>
      </c>
      <c r="F5" s="12">
        <v>400000</v>
      </c>
      <c r="G5" s="12">
        <v>400000</v>
      </c>
      <c r="H5" s="12">
        <v>400000</v>
      </c>
      <c r="I5" s="12">
        <v>400000</v>
      </c>
      <c r="J5" s="12">
        <v>400000</v>
      </c>
      <c r="K5" s="12">
        <v>400000</v>
      </c>
      <c r="L5" s="12">
        <v>400000</v>
      </c>
      <c r="M5" s="12">
        <v>400000</v>
      </c>
      <c r="N5" s="13">
        <v>400000</v>
      </c>
    </row>
    <row r="6" spans="1:15" ht="21" customHeight="1" thickBot="1">
      <c r="A6" s="49"/>
      <c r="B6" s="7" t="s">
        <v>2</v>
      </c>
      <c r="C6" s="14">
        <f>C4*C5</f>
        <v>0</v>
      </c>
      <c r="D6" s="14">
        <f aca="true" t="shared" si="0" ref="D6:M6">D4*D5</f>
        <v>0</v>
      </c>
      <c r="E6" s="14">
        <f t="shared" si="0"/>
        <v>400000</v>
      </c>
      <c r="F6" s="14">
        <f t="shared" si="0"/>
        <v>400000</v>
      </c>
      <c r="G6" s="14">
        <f t="shared" si="0"/>
        <v>800000</v>
      </c>
      <c r="H6" s="14">
        <f t="shared" si="0"/>
        <v>800000</v>
      </c>
      <c r="I6" s="14">
        <f t="shared" si="0"/>
        <v>1200000</v>
      </c>
      <c r="J6" s="14">
        <f t="shared" si="0"/>
        <v>1200000</v>
      </c>
      <c r="K6" s="14">
        <f t="shared" si="0"/>
        <v>1600000</v>
      </c>
      <c r="L6" s="14">
        <f t="shared" si="0"/>
        <v>1600000</v>
      </c>
      <c r="M6" s="14">
        <f t="shared" si="0"/>
        <v>1600000</v>
      </c>
      <c r="N6" s="15">
        <f>N4*N5</f>
        <v>1600000</v>
      </c>
      <c r="O6" s="23">
        <f>SUM(C6:N6)</f>
        <v>11200000</v>
      </c>
    </row>
    <row r="7" spans="1:14" ht="14.25" thickTop="1">
      <c r="A7" s="50" t="s">
        <v>5</v>
      </c>
      <c r="B7" s="8" t="s">
        <v>8</v>
      </c>
      <c r="C7" s="16">
        <v>70000</v>
      </c>
      <c r="D7" s="16">
        <v>70000</v>
      </c>
      <c r="E7" s="16">
        <v>70000</v>
      </c>
      <c r="F7" s="16">
        <v>70000</v>
      </c>
      <c r="G7" s="16">
        <v>70000</v>
      </c>
      <c r="H7" s="16">
        <v>70000</v>
      </c>
      <c r="I7" s="16">
        <v>70000</v>
      </c>
      <c r="J7" s="16">
        <v>70000</v>
      </c>
      <c r="K7" s="16">
        <v>70000</v>
      </c>
      <c r="L7" s="16">
        <v>70000</v>
      </c>
      <c r="M7" s="16">
        <v>70000</v>
      </c>
      <c r="N7" s="22">
        <v>70000</v>
      </c>
    </row>
    <row r="8" spans="1:14" ht="13.5">
      <c r="A8" s="51"/>
      <c r="B8" s="6" t="s">
        <v>3</v>
      </c>
      <c r="C8" s="12">
        <v>320000</v>
      </c>
      <c r="D8" s="12">
        <v>320000</v>
      </c>
      <c r="E8" s="12">
        <v>320000</v>
      </c>
      <c r="F8" s="12">
        <v>320000</v>
      </c>
      <c r="G8" s="12">
        <v>320000</v>
      </c>
      <c r="H8" s="12">
        <v>320000</v>
      </c>
      <c r="I8" s="12">
        <v>320000</v>
      </c>
      <c r="J8" s="12">
        <v>320000</v>
      </c>
      <c r="K8" s="12">
        <v>320000</v>
      </c>
      <c r="L8" s="12">
        <v>320000</v>
      </c>
      <c r="M8" s="12">
        <v>320000</v>
      </c>
      <c r="N8" s="13">
        <v>320000</v>
      </c>
    </row>
    <row r="9" spans="1:14" ht="13.5">
      <c r="A9" s="51"/>
      <c r="B9" s="6" t="s">
        <v>14</v>
      </c>
      <c r="C9" s="12">
        <v>400000</v>
      </c>
      <c r="D9" s="12">
        <v>400000</v>
      </c>
      <c r="E9" s="12">
        <v>400000</v>
      </c>
      <c r="F9" s="12">
        <v>400000</v>
      </c>
      <c r="G9" s="12">
        <v>400000</v>
      </c>
      <c r="H9" s="12">
        <v>400000</v>
      </c>
      <c r="I9" s="12">
        <v>400000</v>
      </c>
      <c r="J9" s="12">
        <v>400000</v>
      </c>
      <c r="K9" s="12">
        <v>400000</v>
      </c>
      <c r="L9" s="12">
        <v>200000</v>
      </c>
      <c r="M9" s="12">
        <v>200000</v>
      </c>
      <c r="N9" s="13">
        <v>200000</v>
      </c>
    </row>
    <row r="10" spans="1:14" ht="13.5">
      <c r="A10" s="51"/>
      <c r="B10" s="6" t="s">
        <v>19</v>
      </c>
      <c r="C10" s="12">
        <v>100000</v>
      </c>
      <c r="D10" s="12">
        <v>100000</v>
      </c>
      <c r="E10" s="12">
        <v>100000</v>
      </c>
      <c r="F10" s="12">
        <v>100000</v>
      </c>
      <c r="G10" s="12">
        <v>100000</v>
      </c>
      <c r="H10" s="12">
        <v>100000</v>
      </c>
      <c r="I10" s="12">
        <v>100000</v>
      </c>
      <c r="J10" s="12">
        <v>100000</v>
      </c>
      <c r="K10" s="12">
        <v>100000</v>
      </c>
      <c r="L10" s="12">
        <v>100000</v>
      </c>
      <c r="M10" s="12">
        <v>100000</v>
      </c>
      <c r="N10" s="13">
        <v>100000</v>
      </c>
    </row>
    <row r="11" spans="1:14" ht="13.5">
      <c r="A11" s="51"/>
      <c r="B11" s="6" t="s">
        <v>17</v>
      </c>
      <c r="C11" s="12">
        <v>50000</v>
      </c>
      <c r="D11" s="12">
        <v>50000</v>
      </c>
      <c r="E11" s="12">
        <v>50000</v>
      </c>
      <c r="F11" s="12">
        <v>50000</v>
      </c>
      <c r="G11" s="12">
        <v>50000</v>
      </c>
      <c r="H11" s="12">
        <v>50000</v>
      </c>
      <c r="I11" s="12">
        <v>50000</v>
      </c>
      <c r="J11" s="12">
        <v>50000</v>
      </c>
      <c r="K11" s="12">
        <v>50000</v>
      </c>
      <c r="L11" s="12">
        <v>50000</v>
      </c>
      <c r="M11" s="12">
        <v>50000</v>
      </c>
      <c r="N11" s="13">
        <v>50000</v>
      </c>
    </row>
    <row r="12" spans="1:14" ht="13.5">
      <c r="A12" s="51"/>
      <c r="B12" s="6" t="s">
        <v>28</v>
      </c>
      <c r="C12" s="12">
        <v>20000</v>
      </c>
      <c r="D12" s="12">
        <v>20000</v>
      </c>
      <c r="E12" s="12">
        <v>20000</v>
      </c>
      <c r="F12" s="12">
        <v>20000</v>
      </c>
      <c r="G12" s="12">
        <v>20000</v>
      </c>
      <c r="H12" s="12">
        <v>20000</v>
      </c>
      <c r="I12" s="12">
        <v>20000</v>
      </c>
      <c r="J12" s="12">
        <v>20000</v>
      </c>
      <c r="K12" s="12">
        <v>20000</v>
      </c>
      <c r="L12" s="12">
        <v>20000</v>
      </c>
      <c r="M12" s="12">
        <v>20000</v>
      </c>
      <c r="N12" s="13">
        <v>20000</v>
      </c>
    </row>
    <row r="13" spans="1:14" ht="13.5">
      <c r="A13" s="51"/>
      <c r="B13" s="6"/>
      <c r="C13" s="12"/>
      <c r="D13" s="12"/>
      <c r="E13" s="12"/>
      <c r="F13" s="12"/>
      <c r="G13" s="12"/>
      <c r="H13" s="12"/>
      <c r="I13" s="12"/>
      <c r="J13" s="12"/>
      <c r="K13" s="17"/>
      <c r="L13" s="17"/>
      <c r="M13" s="17"/>
      <c r="N13" s="13"/>
    </row>
    <row r="14" spans="1:15" ht="14.25" thickBot="1">
      <c r="A14" s="52"/>
      <c r="B14" s="20" t="s">
        <v>21</v>
      </c>
      <c r="C14" s="18">
        <f>SUM(C7:C13)</f>
        <v>960000</v>
      </c>
      <c r="D14" s="18">
        <f aca="true" t="shared" si="1" ref="D14:N14">SUM(D7:D13)</f>
        <v>960000</v>
      </c>
      <c r="E14" s="18">
        <f t="shared" si="1"/>
        <v>960000</v>
      </c>
      <c r="F14" s="18">
        <f t="shared" si="1"/>
        <v>960000</v>
      </c>
      <c r="G14" s="18">
        <f t="shared" si="1"/>
        <v>960000</v>
      </c>
      <c r="H14" s="18">
        <f t="shared" si="1"/>
        <v>960000</v>
      </c>
      <c r="I14" s="18">
        <f t="shared" si="1"/>
        <v>960000</v>
      </c>
      <c r="J14" s="18">
        <f t="shared" si="1"/>
        <v>960000</v>
      </c>
      <c r="K14" s="18">
        <f t="shared" si="1"/>
        <v>960000</v>
      </c>
      <c r="L14" s="18">
        <f t="shared" si="1"/>
        <v>760000</v>
      </c>
      <c r="M14" s="18">
        <f t="shared" si="1"/>
        <v>760000</v>
      </c>
      <c r="N14" s="19">
        <f t="shared" si="1"/>
        <v>760000</v>
      </c>
      <c r="O14" s="23">
        <f>SUM(C14:N14)</f>
        <v>10920000</v>
      </c>
    </row>
    <row r="15" spans="1:16" ht="42" customHeight="1" thickTop="1">
      <c r="A15" s="53" t="s">
        <v>6</v>
      </c>
      <c r="B15" s="1" t="s">
        <v>9</v>
      </c>
      <c r="C15" s="14">
        <v>0</v>
      </c>
      <c r="D15" s="14">
        <v>0</v>
      </c>
      <c r="E15" s="14">
        <f>E4*100000</f>
        <v>100000</v>
      </c>
      <c r="F15" s="14">
        <f aca="true" t="shared" si="2" ref="F15:M15">F4*100000</f>
        <v>100000</v>
      </c>
      <c r="G15" s="14">
        <f t="shared" si="2"/>
        <v>200000</v>
      </c>
      <c r="H15" s="14">
        <f t="shared" si="2"/>
        <v>200000</v>
      </c>
      <c r="I15" s="14">
        <f t="shared" si="2"/>
        <v>300000</v>
      </c>
      <c r="J15" s="14">
        <f t="shared" si="2"/>
        <v>300000</v>
      </c>
      <c r="K15" s="14">
        <f t="shared" si="2"/>
        <v>400000</v>
      </c>
      <c r="L15" s="14">
        <f t="shared" si="2"/>
        <v>400000</v>
      </c>
      <c r="M15" s="14">
        <f t="shared" si="2"/>
        <v>400000</v>
      </c>
      <c r="N15" s="15">
        <f>N4*100000</f>
        <v>400000</v>
      </c>
      <c r="O15" s="23">
        <f>SUM(C15:N15)</f>
        <v>2800000</v>
      </c>
      <c r="P15" t="s">
        <v>31</v>
      </c>
    </row>
    <row r="16" spans="1:14" ht="13.5">
      <c r="A16" s="51"/>
      <c r="B16" s="6" t="s">
        <v>15</v>
      </c>
      <c r="C16" s="12">
        <v>600000</v>
      </c>
      <c r="D16" s="12"/>
      <c r="E16" s="12"/>
      <c r="F16" s="12"/>
      <c r="G16" s="12"/>
      <c r="H16" s="12"/>
      <c r="I16" s="12"/>
      <c r="J16" s="12"/>
      <c r="K16" s="17"/>
      <c r="L16" s="17"/>
      <c r="M16" s="17"/>
      <c r="N16" s="13"/>
    </row>
    <row r="17" spans="1:14" ht="13.5">
      <c r="A17" s="51"/>
      <c r="B17" s="6" t="s">
        <v>16</v>
      </c>
      <c r="C17" s="12"/>
      <c r="D17" s="12">
        <v>1300000</v>
      </c>
      <c r="E17" s="12"/>
      <c r="F17" s="12"/>
      <c r="G17" s="12"/>
      <c r="H17" s="12"/>
      <c r="I17" s="12"/>
      <c r="J17" s="12"/>
      <c r="K17" s="17"/>
      <c r="L17" s="17"/>
      <c r="M17" s="17"/>
      <c r="N17" s="13"/>
    </row>
    <row r="18" spans="1:14" ht="13.5">
      <c r="A18" s="51"/>
      <c r="B18" s="6" t="s">
        <v>20</v>
      </c>
      <c r="C18" s="12">
        <v>400000</v>
      </c>
      <c r="D18" s="12"/>
      <c r="E18" s="12"/>
      <c r="F18" s="12"/>
      <c r="G18" s="12"/>
      <c r="H18" s="12"/>
      <c r="I18" s="12"/>
      <c r="J18" s="12"/>
      <c r="K18" s="17"/>
      <c r="L18" s="17"/>
      <c r="M18" s="17"/>
      <c r="N18" s="13"/>
    </row>
    <row r="19" spans="1:14" ht="13.5">
      <c r="A19" s="51"/>
      <c r="B19" s="6" t="s">
        <v>18</v>
      </c>
      <c r="C19" s="12">
        <v>300000</v>
      </c>
      <c r="D19" s="12">
        <v>200000</v>
      </c>
      <c r="E19" s="12"/>
      <c r="F19" s="12"/>
      <c r="G19" s="12"/>
      <c r="H19" s="12"/>
      <c r="I19" s="12"/>
      <c r="J19" s="12"/>
      <c r="K19" s="17"/>
      <c r="L19" s="17"/>
      <c r="M19" s="17"/>
      <c r="N19" s="13"/>
    </row>
    <row r="20" spans="1:14" ht="13.5">
      <c r="A20" s="51"/>
      <c r="B20" s="6"/>
      <c r="C20" s="12"/>
      <c r="D20" s="12"/>
      <c r="E20" s="12"/>
      <c r="F20" s="12"/>
      <c r="G20" s="12"/>
      <c r="H20" s="12"/>
      <c r="I20" s="12"/>
      <c r="J20" s="12"/>
      <c r="K20" s="17"/>
      <c r="L20" s="17"/>
      <c r="M20" s="17"/>
      <c r="N20" s="13"/>
    </row>
    <row r="21" spans="1:15" ht="14.25" thickBot="1">
      <c r="A21" s="54"/>
      <c r="B21" s="21" t="s">
        <v>21</v>
      </c>
      <c r="C21" s="14">
        <f>SUM(C15:C20)</f>
        <v>1300000</v>
      </c>
      <c r="D21" s="14">
        <f aca="true" t="shared" si="3" ref="D21:N21">SUM(D15:D20)</f>
        <v>1500000</v>
      </c>
      <c r="E21" s="14">
        <f t="shared" si="3"/>
        <v>100000</v>
      </c>
      <c r="F21" s="14">
        <f t="shared" si="3"/>
        <v>100000</v>
      </c>
      <c r="G21" s="14">
        <f t="shared" si="3"/>
        <v>200000</v>
      </c>
      <c r="H21" s="14">
        <f t="shared" si="3"/>
        <v>200000</v>
      </c>
      <c r="I21" s="14">
        <f t="shared" si="3"/>
        <v>300000</v>
      </c>
      <c r="J21" s="14">
        <f t="shared" si="3"/>
        <v>300000</v>
      </c>
      <c r="K21" s="14">
        <f t="shared" si="3"/>
        <v>400000</v>
      </c>
      <c r="L21" s="14">
        <f t="shared" si="3"/>
        <v>400000</v>
      </c>
      <c r="M21" s="14">
        <f t="shared" si="3"/>
        <v>400000</v>
      </c>
      <c r="N21" s="15">
        <f t="shared" si="3"/>
        <v>400000</v>
      </c>
      <c r="O21" s="23">
        <f>SUM(C21:N21)</f>
        <v>5600000</v>
      </c>
    </row>
    <row r="22" spans="1:15" ht="14.25" thickTop="1">
      <c r="A22" s="60" t="s">
        <v>7</v>
      </c>
      <c r="B22" s="64"/>
      <c r="C22" s="39">
        <f>C6-C14-C21</f>
        <v>-2260000</v>
      </c>
      <c r="D22" s="39">
        <f aca="true" t="shared" si="4" ref="D22:N22">D6-D14-D21</f>
        <v>-2460000</v>
      </c>
      <c r="E22" s="39">
        <f t="shared" si="4"/>
        <v>-660000</v>
      </c>
      <c r="F22" s="39">
        <f t="shared" si="4"/>
        <v>-660000</v>
      </c>
      <c r="G22" s="39">
        <f t="shared" si="4"/>
        <v>-360000</v>
      </c>
      <c r="H22" s="39">
        <f t="shared" si="4"/>
        <v>-360000</v>
      </c>
      <c r="I22" s="45">
        <f t="shared" si="4"/>
        <v>-60000</v>
      </c>
      <c r="J22" s="45">
        <f t="shared" si="4"/>
        <v>-60000</v>
      </c>
      <c r="K22" s="45">
        <f t="shared" si="4"/>
        <v>240000</v>
      </c>
      <c r="L22" s="45">
        <f t="shared" si="4"/>
        <v>440000</v>
      </c>
      <c r="M22" s="45">
        <f t="shared" si="4"/>
        <v>440000</v>
      </c>
      <c r="N22" s="42">
        <f t="shared" si="4"/>
        <v>440000</v>
      </c>
      <c r="O22" s="23">
        <f>SUM(C22:N26)</f>
        <v>-5320000</v>
      </c>
    </row>
    <row r="23" spans="1:14" ht="13.5">
      <c r="A23" s="48"/>
      <c r="B23" s="65"/>
      <c r="C23" s="40"/>
      <c r="D23" s="40"/>
      <c r="E23" s="40"/>
      <c r="F23" s="40"/>
      <c r="G23" s="40"/>
      <c r="H23" s="40"/>
      <c r="I23" s="46"/>
      <c r="J23" s="46"/>
      <c r="K23" s="46"/>
      <c r="L23" s="46"/>
      <c r="M23" s="46"/>
      <c r="N23" s="43"/>
    </row>
    <row r="24" spans="1:14" ht="13.5">
      <c r="A24" s="48"/>
      <c r="B24" s="65"/>
      <c r="C24" s="40"/>
      <c r="D24" s="40"/>
      <c r="E24" s="40"/>
      <c r="F24" s="40"/>
      <c r="G24" s="40"/>
      <c r="H24" s="40"/>
      <c r="I24" s="46"/>
      <c r="J24" s="46"/>
      <c r="K24" s="46"/>
      <c r="L24" s="46"/>
      <c r="M24" s="46"/>
      <c r="N24" s="43"/>
    </row>
    <row r="25" spans="1:14" ht="13.5">
      <c r="A25" s="48"/>
      <c r="B25" s="65"/>
      <c r="C25" s="40"/>
      <c r="D25" s="40"/>
      <c r="E25" s="40"/>
      <c r="F25" s="40"/>
      <c r="G25" s="40"/>
      <c r="H25" s="40"/>
      <c r="I25" s="46"/>
      <c r="J25" s="46"/>
      <c r="K25" s="46"/>
      <c r="L25" s="46"/>
      <c r="M25" s="46"/>
      <c r="N25" s="43"/>
    </row>
    <row r="26" spans="1:14" ht="14.25" thickBot="1">
      <c r="A26" s="61"/>
      <c r="B26" s="66"/>
      <c r="C26" s="41"/>
      <c r="D26" s="41"/>
      <c r="E26" s="41"/>
      <c r="F26" s="41"/>
      <c r="G26" s="41"/>
      <c r="H26" s="41"/>
      <c r="I26" s="47"/>
      <c r="J26" s="47"/>
      <c r="K26" s="47"/>
      <c r="L26" s="47"/>
      <c r="M26" s="47"/>
      <c r="N26" s="44"/>
    </row>
    <row r="28" spans="3:15" ht="13.5">
      <c r="C28" t="s">
        <v>10</v>
      </c>
      <c r="D28" s="23">
        <f>O6</f>
        <v>11200000</v>
      </c>
      <c r="G28" s="55" t="s">
        <v>3</v>
      </c>
      <c r="H28" s="57" t="s">
        <v>27</v>
      </c>
      <c r="I28" s="38" t="s">
        <v>11</v>
      </c>
      <c r="J28" s="38" t="s">
        <v>12</v>
      </c>
      <c r="K28" s="38" t="s">
        <v>30</v>
      </c>
      <c r="L28" s="38" t="s">
        <v>13</v>
      </c>
      <c r="O28" t="s">
        <v>32</v>
      </c>
    </row>
    <row r="29" spans="3:15" ht="13.5">
      <c r="C29" t="s">
        <v>5</v>
      </c>
      <c r="D29" s="25">
        <f>O14</f>
        <v>10920000</v>
      </c>
      <c r="G29" s="56"/>
      <c r="H29" s="58"/>
      <c r="I29" s="28">
        <v>8000</v>
      </c>
      <c r="J29" s="28">
        <v>20</v>
      </c>
      <c r="K29" s="28">
        <v>2</v>
      </c>
      <c r="L29" s="28">
        <f>I29*J29*K29</f>
        <v>320000</v>
      </c>
      <c r="O29" s="24">
        <f>D29+D30-O15</f>
        <v>13720000</v>
      </c>
    </row>
    <row r="30" spans="3:7" ht="13.5">
      <c r="C30" t="s">
        <v>6</v>
      </c>
      <c r="D30" s="25">
        <f>O21</f>
        <v>5600000</v>
      </c>
      <c r="G30" s="27"/>
    </row>
    <row r="31" spans="3:8" ht="13.5">
      <c r="C31" t="s">
        <v>7</v>
      </c>
      <c r="D31" s="26">
        <f>O22</f>
        <v>-5320000</v>
      </c>
      <c r="F31" s="33" t="s">
        <v>35</v>
      </c>
      <c r="G31" s="34" t="s">
        <v>31</v>
      </c>
      <c r="H31" s="32">
        <v>2800000</v>
      </c>
    </row>
    <row r="32" spans="6:8" ht="13.5">
      <c r="F32" s="33" t="s">
        <v>35</v>
      </c>
      <c r="G32" s="34" t="s">
        <v>34</v>
      </c>
      <c r="H32" s="32">
        <v>13720000</v>
      </c>
    </row>
  </sheetData>
  <mergeCells count="21">
    <mergeCell ref="G28:G29"/>
    <mergeCell ref="H28:H29"/>
    <mergeCell ref="A1:N1"/>
    <mergeCell ref="K22:K26"/>
    <mergeCell ref="L22:L26"/>
    <mergeCell ref="M22:M26"/>
    <mergeCell ref="A22:A26"/>
    <mergeCell ref="A3:B3"/>
    <mergeCell ref="B22:B26"/>
    <mergeCell ref="C22:C26"/>
    <mergeCell ref="A4:A6"/>
    <mergeCell ref="A7:A14"/>
    <mergeCell ref="A15:A21"/>
    <mergeCell ref="D22:D26"/>
    <mergeCell ref="E22:E26"/>
    <mergeCell ref="F22:F26"/>
    <mergeCell ref="N22:N26"/>
    <mergeCell ref="G22:G26"/>
    <mergeCell ref="H22:H26"/>
    <mergeCell ref="I22:I26"/>
    <mergeCell ref="J22:J2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tabSelected="1" view="pageBreakPreview" zoomScaleSheetLayoutView="100" workbookViewId="0" topLeftCell="A1">
      <selection activeCell="P5" sqref="P5"/>
    </sheetView>
  </sheetViews>
  <sheetFormatPr defaultColWidth="9.00390625" defaultRowHeight="13.5"/>
  <cols>
    <col min="1" max="1" width="5.875" style="0" customWidth="1"/>
    <col min="2" max="2" width="13.00390625" style="0" customWidth="1"/>
    <col min="3" max="3" width="9.625" style="0" customWidth="1"/>
    <col min="4" max="4" width="10.50390625" style="0" customWidth="1"/>
    <col min="5" max="6" width="9.625" style="0" customWidth="1"/>
    <col min="7" max="7" width="10.125" style="0" customWidth="1"/>
    <col min="8" max="8" width="11.75390625" style="0" customWidth="1"/>
    <col min="9" max="14" width="9.625" style="0" customWidth="1"/>
    <col min="15" max="15" width="11.375" style="0" bestFit="1" customWidth="1"/>
  </cols>
  <sheetData>
    <row r="1" spans="1:14" ht="21" customHeight="1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ht="14.25" thickBot="1"/>
    <row r="3" spans="1:14" ht="29.25" customHeight="1">
      <c r="A3" s="62"/>
      <c r="B3" s="63"/>
      <c r="C3" s="2">
        <v>42005</v>
      </c>
      <c r="D3" s="2">
        <v>42036</v>
      </c>
      <c r="E3" s="2">
        <v>42064</v>
      </c>
      <c r="F3" s="2">
        <v>42095</v>
      </c>
      <c r="G3" s="2">
        <v>42125</v>
      </c>
      <c r="H3" s="2">
        <v>42156</v>
      </c>
      <c r="I3" s="2">
        <v>42186</v>
      </c>
      <c r="J3" s="2">
        <v>42217</v>
      </c>
      <c r="K3" s="2">
        <v>42248</v>
      </c>
      <c r="L3" s="2">
        <v>42278</v>
      </c>
      <c r="M3" s="2">
        <v>42309</v>
      </c>
      <c r="N3" s="4">
        <v>42339</v>
      </c>
    </row>
    <row r="4" spans="1:14" ht="20.25" customHeight="1">
      <c r="A4" s="48" t="s">
        <v>4</v>
      </c>
      <c r="B4" s="5" t="s">
        <v>22</v>
      </c>
      <c r="C4" s="9">
        <v>4</v>
      </c>
      <c r="D4" s="9">
        <v>4</v>
      </c>
      <c r="E4" s="9">
        <v>4</v>
      </c>
      <c r="F4" s="9">
        <v>4</v>
      </c>
      <c r="G4" s="9">
        <v>4</v>
      </c>
      <c r="H4" s="9">
        <v>4</v>
      </c>
      <c r="I4" s="9">
        <v>4</v>
      </c>
      <c r="J4" s="9">
        <v>4</v>
      </c>
      <c r="K4" s="10">
        <v>4</v>
      </c>
      <c r="L4" s="10">
        <v>5</v>
      </c>
      <c r="M4" s="10">
        <v>5</v>
      </c>
      <c r="N4" s="11">
        <v>5</v>
      </c>
    </row>
    <row r="5" spans="1:14" ht="24" customHeight="1">
      <c r="A5" s="48"/>
      <c r="B5" s="6" t="s">
        <v>1</v>
      </c>
      <c r="C5" s="12">
        <v>400000</v>
      </c>
      <c r="D5" s="12">
        <v>400000</v>
      </c>
      <c r="E5" s="12">
        <v>400000</v>
      </c>
      <c r="F5" s="12">
        <v>400000</v>
      </c>
      <c r="G5" s="12">
        <v>400000</v>
      </c>
      <c r="H5" s="12">
        <v>400000</v>
      </c>
      <c r="I5" s="12">
        <v>400000</v>
      </c>
      <c r="J5" s="12">
        <v>400000</v>
      </c>
      <c r="K5" s="12">
        <v>400000</v>
      </c>
      <c r="L5" s="12">
        <v>400000</v>
      </c>
      <c r="M5" s="12">
        <v>400000</v>
      </c>
      <c r="N5" s="13">
        <v>400000</v>
      </c>
    </row>
    <row r="6" spans="1:15" ht="21" customHeight="1" thickBot="1">
      <c r="A6" s="49"/>
      <c r="B6" s="7" t="s">
        <v>2</v>
      </c>
      <c r="C6" s="14">
        <f aca="true" t="shared" si="0" ref="C6:N6">C4*C5</f>
        <v>1600000</v>
      </c>
      <c r="D6" s="14">
        <f t="shared" si="0"/>
        <v>1600000</v>
      </c>
      <c r="E6" s="14">
        <f t="shared" si="0"/>
        <v>1600000</v>
      </c>
      <c r="F6" s="14">
        <f t="shared" si="0"/>
        <v>1600000</v>
      </c>
      <c r="G6" s="14">
        <f t="shared" si="0"/>
        <v>1600000</v>
      </c>
      <c r="H6" s="14">
        <f t="shared" si="0"/>
        <v>1600000</v>
      </c>
      <c r="I6" s="14">
        <f t="shared" si="0"/>
        <v>1600000</v>
      </c>
      <c r="J6" s="14">
        <f t="shared" si="0"/>
        <v>1600000</v>
      </c>
      <c r="K6" s="14">
        <f t="shared" si="0"/>
        <v>1600000</v>
      </c>
      <c r="L6" s="14">
        <f t="shared" si="0"/>
        <v>2000000</v>
      </c>
      <c r="M6" s="14">
        <f t="shared" si="0"/>
        <v>2000000</v>
      </c>
      <c r="N6" s="15">
        <f t="shared" si="0"/>
        <v>2000000</v>
      </c>
      <c r="O6" s="23">
        <f>SUM(C6:N6)</f>
        <v>20400000</v>
      </c>
    </row>
    <row r="7" spans="1:14" ht="14.25" thickTop="1">
      <c r="A7" s="50" t="s">
        <v>5</v>
      </c>
      <c r="B7" s="8" t="s">
        <v>8</v>
      </c>
      <c r="C7" s="16">
        <v>70000</v>
      </c>
      <c r="D7" s="16">
        <v>70000</v>
      </c>
      <c r="E7" s="16">
        <v>70000</v>
      </c>
      <c r="F7" s="16">
        <v>70000</v>
      </c>
      <c r="G7" s="16">
        <v>70000</v>
      </c>
      <c r="H7" s="16">
        <v>70000</v>
      </c>
      <c r="I7" s="16">
        <v>70000</v>
      </c>
      <c r="J7" s="16">
        <v>70000</v>
      </c>
      <c r="K7" s="16">
        <v>70000</v>
      </c>
      <c r="L7" s="16">
        <v>70000</v>
      </c>
      <c r="M7" s="16">
        <v>70000</v>
      </c>
      <c r="N7" s="22">
        <v>70000</v>
      </c>
    </row>
    <row r="8" spans="1:14" ht="13.5">
      <c r="A8" s="51"/>
      <c r="B8" s="6" t="s">
        <v>3</v>
      </c>
      <c r="C8" s="12">
        <v>320000</v>
      </c>
      <c r="D8" s="12">
        <v>320000</v>
      </c>
      <c r="E8" s="12">
        <v>320000</v>
      </c>
      <c r="F8" s="12">
        <v>320000</v>
      </c>
      <c r="G8" s="12">
        <v>320000</v>
      </c>
      <c r="H8" s="12">
        <v>320000</v>
      </c>
      <c r="I8" s="12">
        <v>320000</v>
      </c>
      <c r="J8" s="12">
        <v>320000</v>
      </c>
      <c r="K8" s="12">
        <v>320000</v>
      </c>
      <c r="L8" s="12">
        <v>320000</v>
      </c>
      <c r="M8" s="12">
        <v>320000</v>
      </c>
      <c r="N8" s="13">
        <v>320000</v>
      </c>
    </row>
    <row r="9" spans="1:14" ht="13.5">
      <c r="A9" s="51"/>
      <c r="B9" s="6" t="s">
        <v>23</v>
      </c>
      <c r="C9" s="12">
        <v>200000</v>
      </c>
      <c r="D9" s="12">
        <v>200000</v>
      </c>
      <c r="E9" s="12">
        <v>200000</v>
      </c>
      <c r="F9" s="12">
        <v>200000</v>
      </c>
      <c r="G9" s="12">
        <v>200000</v>
      </c>
      <c r="H9" s="12">
        <v>200000</v>
      </c>
      <c r="I9" s="12">
        <v>200000</v>
      </c>
      <c r="J9" s="12">
        <v>200000</v>
      </c>
      <c r="K9" s="12">
        <v>200000</v>
      </c>
      <c r="L9" s="12">
        <v>200000</v>
      </c>
      <c r="M9" s="12">
        <v>200000</v>
      </c>
      <c r="N9" s="13">
        <v>200000</v>
      </c>
    </row>
    <row r="10" spans="1:14" ht="13.5">
      <c r="A10" s="51"/>
      <c r="B10" s="6" t="s">
        <v>19</v>
      </c>
      <c r="C10" s="12">
        <v>100000</v>
      </c>
      <c r="D10" s="12">
        <v>100000</v>
      </c>
      <c r="E10" s="12">
        <v>100000</v>
      </c>
      <c r="F10" s="12">
        <v>100000</v>
      </c>
      <c r="G10" s="12">
        <v>100000</v>
      </c>
      <c r="H10" s="12">
        <v>100000</v>
      </c>
      <c r="I10" s="12">
        <v>100000</v>
      </c>
      <c r="J10" s="12">
        <v>100000</v>
      </c>
      <c r="K10" s="12">
        <v>100000</v>
      </c>
      <c r="L10" s="12">
        <v>100000</v>
      </c>
      <c r="M10" s="12">
        <v>100000</v>
      </c>
      <c r="N10" s="13">
        <v>100000</v>
      </c>
    </row>
    <row r="11" spans="1:14" ht="13.5">
      <c r="A11" s="51"/>
      <c r="B11" s="6" t="s">
        <v>17</v>
      </c>
      <c r="C11" s="12">
        <v>50000</v>
      </c>
      <c r="D11" s="12">
        <v>50000</v>
      </c>
      <c r="E11" s="12">
        <v>50000</v>
      </c>
      <c r="F11" s="12">
        <v>50000</v>
      </c>
      <c r="G11" s="12">
        <v>50000</v>
      </c>
      <c r="H11" s="12">
        <v>50000</v>
      </c>
      <c r="I11" s="12">
        <v>50000</v>
      </c>
      <c r="J11" s="12">
        <v>50000</v>
      </c>
      <c r="K11" s="12">
        <v>50000</v>
      </c>
      <c r="L11" s="17">
        <v>50000</v>
      </c>
      <c r="M11" s="17">
        <v>50000</v>
      </c>
      <c r="N11" s="13">
        <v>50000</v>
      </c>
    </row>
    <row r="12" spans="1:14" ht="13.5">
      <c r="A12" s="51"/>
      <c r="B12" s="6" t="s">
        <v>28</v>
      </c>
      <c r="C12" s="12">
        <v>30000</v>
      </c>
      <c r="D12" s="12">
        <v>30000</v>
      </c>
      <c r="E12" s="12">
        <v>30000</v>
      </c>
      <c r="F12" s="12">
        <v>30000</v>
      </c>
      <c r="G12" s="12">
        <v>30000</v>
      </c>
      <c r="H12" s="12">
        <v>30000</v>
      </c>
      <c r="I12" s="12">
        <v>30000</v>
      </c>
      <c r="J12" s="12">
        <v>30000</v>
      </c>
      <c r="K12" s="12">
        <v>30000</v>
      </c>
      <c r="L12" s="12">
        <v>30000</v>
      </c>
      <c r="M12" s="12">
        <v>30000</v>
      </c>
      <c r="N12" s="13">
        <v>30000</v>
      </c>
    </row>
    <row r="13" spans="1:14" ht="13.5">
      <c r="A13" s="51"/>
      <c r="B13" s="6"/>
      <c r="C13" s="12"/>
      <c r="D13" s="12"/>
      <c r="E13" s="12"/>
      <c r="F13" s="12"/>
      <c r="G13" s="12"/>
      <c r="H13" s="12"/>
      <c r="I13" s="12"/>
      <c r="J13" s="12"/>
      <c r="K13" s="17"/>
      <c r="L13" s="17"/>
      <c r="M13" s="17"/>
      <c r="N13" s="13"/>
    </row>
    <row r="14" spans="1:15" ht="14.25" thickBot="1">
      <c r="A14" s="52"/>
      <c r="B14" s="20" t="s">
        <v>21</v>
      </c>
      <c r="C14" s="18">
        <f aca="true" t="shared" si="1" ref="C14:N14">SUM(C7:C13)</f>
        <v>770000</v>
      </c>
      <c r="D14" s="18">
        <f t="shared" si="1"/>
        <v>770000</v>
      </c>
      <c r="E14" s="18">
        <f t="shared" si="1"/>
        <v>770000</v>
      </c>
      <c r="F14" s="18">
        <f t="shared" si="1"/>
        <v>770000</v>
      </c>
      <c r="G14" s="18">
        <f t="shared" si="1"/>
        <v>770000</v>
      </c>
      <c r="H14" s="18">
        <f t="shared" si="1"/>
        <v>770000</v>
      </c>
      <c r="I14" s="18">
        <f t="shared" si="1"/>
        <v>770000</v>
      </c>
      <c r="J14" s="18">
        <f t="shared" si="1"/>
        <v>770000</v>
      </c>
      <c r="K14" s="18">
        <f t="shared" si="1"/>
        <v>770000</v>
      </c>
      <c r="L14" s="18">
        <f t="shared" si="1"/>
        <v>770000</v>
      </c>
      <c r="M14" s="18">
        <f t="shared" si="1"/>
        <v>770000</v>
      </c>
      <c r="N14" s="19">
        <f t="shared" si="1"/>
        <v>770000</v>
      </c>
      <c r="O14" s="23">
        <f>SUM(C14:N14)</f>
        <v>9240000</v>
      </c>
    </row>
    <row r="15" spans="1:16" ht="42" customHeight="1" thickTop="1">
      <c r="A15" s="53" t="s">
        <v>6</v>
      </c>
      <c r="B15" s="1" t="s">
        <v>9</v>
      </c>
      <c r="C15" s="14">
        <f aca="true" t="shared" si="2" ref="C15:N15">C4*100000</f>
        <v>400000</v>
      </c>
      <c r="D15" s="14">
        <f t="shared" si="2"/>
        <v>400000</v>
      </c>
      <c r="E15" s="14">
        <f t="shared" si="2"/>
        <v>400000</v>
      </c>
      <c r="F15" s="14">
        <f t="shared" si="2"/>
        <v>400000</v>
      </c>
      <c r="G15" s="14">
        <f t="shared" si="2"/>
        <v>400000</v>
      </c>
      <c r="H15" s="14">
        <f t="shared" si="2"/>
        <v>400000</v>
      </c>
      <c r="I15" s="14">
        <f t="shared" si="2"/>
        <v>400000</v>
      </c>
      <c r="J15" s="14">
        <f t="shared" si="2"/>
        <v>400000</v>
      </c>
      <c r="K15" s="14">
        <f t="shared" si="2"/>
        <v>400000</v>
      </c>
      <c r="L15" s="14">
        <f t="shared" si="2"/>
        <v>500000</v>
      </c>
      <c r="M15" s="14">
        <f t="shared" si="2"/>
        <v>500000</v>
      </c>
      <c r="N15" s="15">
        <f t="shared" si="2"/>
        <v>500000</v>
      </c>
      <c r="O15" s="23">
        <f>SUM(C15:N15)</f>
        <v>5100000</v>
      </c>
      <c r="P15" t="s">
        <v>33</v>
      </c>
    </row>
    <row r="16" spans="1:14" ht="13.5">
      <c r="A16" s="51"/>
      <c r="B16" s="6" t="s">
        <v>15</v>
      </c>
      <c r="C16" s="12"/>
      <c r="D16" s="12"/>
      <c r="E16" s="12"/>
      <c r="F16" s="12">
        <v>300000</v>
      </c>
      <c r="G16" s="12"/>
      <c r="H16" s="12"/>
      <c r="I16" s="12"/>
      <c r="J16" s="12"/>
      <c r="K16" s="17"/>
      <c r="L16" s="17"/>
      <c r="M16" s="17"/>
      <c r="N16" s="13"/>
    </row>
    <row r="17" spans="1:14" ht="13.5">
      <c r="A17" s="51"/>
      <c r="B17" s="6" t="s">
        <v>24</v>
      </c>
      <c r="C17" s="12"/>
      <c r="D17" s="12"/>
      <c r="E17" s="12"/>
      <c r="F17" s="12"/>
      <c r="G17" s="12"/>
      <c r="H17" s="12"/>
      <c r="I17" s="12"/>
      <c r="J17" s="12"/>
      <c r="K17" s="17"/>
      <c r="L17" s="17"/>
      <c r="M17" s="17"/>
      <c r="N17" s="13"/>
    </row>
    <row r="18" spans="1:14" ht="13.5">
      <c r="A18" s="51"/>
      <c r="B18" s="6" t="s">
        <v>20</v>
      </c>
      <c r="C18" s="12"/>
      <c r="D18" s="12">
        <v>400000</v>
      </c>
      <c r="E18" s="12"/>
      <c r="F18" s="12"/>
      <c r="G18" s="12"/>
      <c r="H18" s="12"/>
      <c r="I18" s="12"/>
      <c r="J18" s="12">
        <v>400000</v>
      </c>
      <c r="K18" s="17"/>
      <c r="L18" s="17"/>
      <c r="M18" s="17"/>
      <c r="N18" s="13"/>
    </row>
    <row r="19" spans="1:14" ht="13.5">
      <c r="A19" s="51"/>
      <c r="B19" s="6" t="s">
        <v>25</v>
      </c>
      <c r="C19" s="12"/>
      <c r="D19" s="12"/>
      <c r="E19" s="12"/>
      <c r="F19" s="12"/>
      <c r="G19" s="12"/>
      <c r="H19" s="12"/>
      <c r="I19" s="12"/>
      <c r="J19" s="12"/>
      <c r="K19" s="17"/>
      <c r="L19" s="17"/>
      <c r="M19" s="17"/>
      <c r="N19" s="13"/>
    </row>
    <row r="20" spans="1:14" ht="13.5">
      <c r="A20" s="51"/>
      <c r="B20" s="6"/>
      <c r="C20" s="12"/>
      <c r="D20" s="12"/>
      <c r="E20" s="12"/>
      <c r="F20" s="12"/>
      <c r="G20" s="12"/>
      <c r="H20" s="12"/>
      <c r="I20" s="12"/>
      <c r="J20" s="12"/>
      <c r="K20" s="17"/>
      <c r="L20" s="17"/>
      <c r="M20" s="17"/>
      <c r="N20" s="13"/>
    </row>
    <row r="21" spans="1:15" ht="14.25" thickBot="1">
      <c r="A21" s="54"/>
      <c r="B21" s="21" t="s">
        <v>21</v>
      </c>
      <c r="C21" s="14">
        <f aca="true" t="shared" si="3" ref="C21:N21">SUM(C15:C20)</f>
        <v>400000</v>
      </c>
      <c r="D21" s="14">
        <f t="shared" si="3"/>
        <v>800000</v>
      </c>
      <c r="E21" s="14">
        <f t="shared" si="3"/>
        <v>400000</v>
      </c>
      <c r="F21" s="14">
        <f t="shared" si="3"/>
        <v>700000</v>
      </c>
      <c r="G21" s="14">
        <f t="shared" si="3"/>
        <v>400000</v>
      </c>
      <c r="H21" s="14">
        <f t="shared" si="3"/>
        <v>400000</v>
      </c>
      <c r="I21" s="14">
        <f t="shared" si="3"/>
        <v>400000</v>
      </c>
      <c r="J21" s="14">
        <f t="shared" si="3"/>
        <v>800000</v>
      </c>
      <c r="K21" s="14">
        <f t="shared" si="3"/>
        <v>400000</v>
      </c>
      <c r="L21" s="14">
        <f t="shared" si="3"/>
        <v>500000</v>
      </c>
      <c r="M21" s="14">
        <f t="shared" si="3"/>
        <v>500000</v>
      </c>
      <c r="N21" s="15">
        <f t="shared" si="3"/>
        <v>500000</v>
      </c>
      <c r="O21" s="23">
        <f>SUM(C21:N21)</f>
        <v>6200000</v>
      </c>
    </row>
    <row r="22" spans="1:15" ht="14.25" thickTop="1">
      <c r="A22" s="60" t="s">
        <v>7</v>
      </c>
      <c r="B22" s="64"/>
      <c r="C22" s="45">
        <f aca="true" t="shared" si="4" ref="C22:N22">C6-C14-C21</f>
        <v>430000</v>
      </c>
      <c r="D22" s="45">
        <f t="shared" si="4"/>
        <v>30000</v>
      </c>
      <c r="E22" s="45">
        <f t="shared" si="4"/>
        <v>430000</v>
      </c>
      <c r="F22" s="45">
        <f t="shared" si="4"/>
        <v>130000</v>
      </c>
      <c r="G22" s="45">
        <f t="shared" si="4"/>
        <v>430000</v>
      </c>
      <c r="H22" s="45">
        <f t="shared" si="4"/>
        <v>430000</v>
      </c>
      <c r="I22" s="45">
        <f t="shared" si="4"/>
        <v>430000</v>
      </c>
      <c r="J22" s="45">
        <f t="shared" si="4"/>
        <v>30000</v>
      </c>
      <c r="K22" s="45">
        <f t="shared" si="4"/>
        <v>430000</v>
      </c>
      <c r="L22" s="45">
        <f t="shared" si="4"/>
        <v>730000</v>
      </c>
      <c r="M22" s="45">
        <f t="shared" si="4"/>
        <v>730000</v>
      </c>
      <c r="N22" s="42">
        <f t="shared" si="4"/>
        <v>730000</v>
      </c>
      <c r="O22" s="23">
        <f>SUM(C22:N26)</f>
        <v>4960000</v>
      </c>
    </row>
    <row r="23" spans="1:14" ht="13.5">
      <c r="A23" s="48"/>
      <c r="B23" s="6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3"/>
    </row>
    <row r="24" spans="1:14" ht="13.5">
      <c r="A24" s="48"/>
      <c r="B24" s="6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3"/>
    </row>
    <row r="25" spans="1:14" ht="13.5">
      <c r="A25" s="48"/>
      <c r="B25" s="6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3"/>
    </row>
    <row r="26" spans="1:14" ht="14.25" thickBot="1">
      <c r="A26" s="61"/>
      <c r="B26" s="66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4"/>
    </row>
    <row r="28" spans="3:15" ht="13.5">
      <c r="C28" t="s">
        <v>10</v>
      </c>
      <c r="D28" s="23">
        <f>O6</f>
        <v>20400000</v>
      </c>
      <c r="G28" s="57" t="s">
        <v>3</v>
      </c>
      <c r="H28" s="57" t="s">
        <v>27</v>
      </c>
      <c r="I28" s="37" t="s">
        <v>11</v>
      </c>
      <c r="J28" s="37" t="s">
        <v>12</v>
      </c>
      <c r="K28" s="37" t="s">
        <v>30</v>
      </c>
      <c r="L28" s="37" t="s">
        <v>13</v>
      </c>
      <c r="O28" t="s">
        <v>32</v>
      </c>
    </row>
    <row r="29" spans="3:15" ht="13.5">
      <c r="C29" t="s">
        <v>5</v>
      </c>
      <c r="D29" s="23">
        <f>O14</f>
        <v>9240000</v>
      </c>
      <c r="G29" s="58"/>
      <c r="H29" s="58"/>
      <c r="I29" s="28">
        <v>8000</v>
      </c>
      <c r="J29" s="28">
        <v>20</v>
      </c>
      <c r="K29" s="28">
        <v>2</v>
      </c>
      <c r="L29" s="28">
        <f>I29*J29*K29</f>
        <v>320000</v>
      </c>
      <c r="O29" s="24">
        <f>D29+D30-O15</f>
        <v>10340000</v>
      </c>
    </row>
    <row r="30" spans="3:4" ht="13.5">
      <c r="C30" t="s">
        <v>6</v>
      </c>
      <c r="D30" s="23">
        <f>O21</f>
        <v>6200000</v>
      </c>
    </row>
    <row r="31" spans="3:8" ht="13.5">
      <c r="C31" t="s">
        <v>7</v>
      </c>
      <c r="D31" s="23">
        <f>O22</f>
        <v>4960000</v>
      </c>
      <c r="F31" s="33" t="s">
        <v>35</v>
      </c>
      <c r="G31" s="34" t="s">
        <v>31</v>
      </c>
      <c r="H31" s="32">
        <v>5100000</v>
      </c>
    </row>
    <row r="32" spans="6:8" ht="13.5">
      <c r="F32" s="33" t="s">
        <v>35</v>
      </c>
      <c r="G32" s="34" t="s">
        <v>34</v>
      </c>
      <c r="H32" s="32">
        <v>10340000</v>
      </c>
    </row>
  </sheetData>
  <mergeCells count="21">
    <mergeCell ref="G28:G29"/>
    <mergeCell ref="H28:H29"/>
    <mergeCell ref="N22:N26"/>
    <mergeCell ref="G22:G26"/>
    <mergeCell ref="H22:H26"/>
    <mergeCell ref="I22:I26"/>
    <mergeCell ref="J22:J26"/>
    <mergeCell ref="A15:A21"/>
    <mergeCell ref="D22:D26"/>
    <mergeCell ref="E22:E26"/>
    <mergeCell ref="F22:F26"/>
    <mergeCell ref="A1:N1"/>
    <mergeCell ref="K22:K26"/>
    <mergeCell ref="L22:L26"/>
    <mergeCell ref="M22:M26"/>
    <mergeCell ref="A22:A26"/>
    <mergeCell ref="A3:B3"/>
    <mergeCell ref="B22:B26"/>
    <mergeCell ref="C22:C26"/>
    <mergeCell ref="A4:A6"/>
    <mergeCell ref="A7:A1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SheetLayoutView="100" workbookViewId="0" topLeftCell="A1">
      <selection activeCell="P4" sqref="P4"/>
    </sheetView>
  </sheetViews>
  <sheetFormatPr defaultColWidth="9.00390625" defaultRowHeight="13.5"/>
  <cols>
    <col min="1" max="1" width="5.875" style="0" customWidth="1"/>
    <col min="2" max="2" width="13.00390625" style="0" customWidth="1"/>
    <col min="3" max="3" width="9.625" style="0" customWidth="1"/>
    <col min="4" max="4" width="11.375" style="0" customWidth="1"/>
    <col min="5" max="6" width="9.625" style="0" customWidth="1"/>
    <col min="7" max="7" width="11.125" style="0" customWidth="1"/>
    <col min="8" max="8" width="10.625" style="0" customWidth="1"/>
    <col min="9" max="14" width="9.625" style="0" customWidth="1"/>
    <col min="15" max="15" width="12.875" style="0" bestFit="1" customWidth="1"/>
  </cols>
  <sheetData>
    <row r="1" spans="1:14" ht="21" customHeight="1">
      <c r="A1" s="59" t="s">
        <v>38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ht="14.25" thickBot="1"/>
    <row r="3" spans="1:14" ht="29.25" customHeight="1">
      <c r="A3" s="62"/>
      <c r="B3" s="63"/>
      <c r="C3" s="2">
        <v>42370</v>
      </c>
      <c r="D3" s="2">
        <v>42401</v>
      </c>
      <c r="E3" s="2">
        <v>42430</v>
      </c>
      <c r="F3" s="2">
        <v>42461</v>
      </c>
      <c r="G3" s="2">
        <v>42491</v>
      </c>
      <c r="H3" s="2">
        <v>42522</v>
      </c>
      <c r="I3" s="2">
        <v>42552</v>
      </c>
      <c r="J3" s="2">
        <v>42583</v>
      </c>
      <c r="K3" s="2">
        <v>42614</v>
      </c>
      <c r="L3" s="2">
        <v>42644</v>
      </c>
      <c r="M3" s="2">
        <v>42675</v>
      </c>
      <c r="N3" s="4">
        <v>42705</v>
      </c>
    </row>
    <row r="4" spans="1:14" ht="20.25" customHeight="1">
      <c r="A4" s="48" t="s">
        <v>4</v>
      </c>
      <c r="B4" s="5" t="s">
        <v>0</v>
      </c>
      <c r="C4" s="9">
        <v>5</v>
      </c>
      <c r="D4" s="9">
        <v>5</v>
      </c>
      <c r="E4" s="9">
        <v>5</v>
      </c>
      <c r="F4" s="9">
        <v>5</v>
      </c>
      <c r="G4" s="9">
        <v>5</v>
      </c>
      <c r="H4" s="9">
        <v>5</v>
      </c>
      <c r="I4" s="9">
        <v>6</v>
      </c>
      <c r="J4" s="9">
        <v>6</v>
      </c>
      <c r="K4" s="10">
        <v>6</v>
      </c>
      <c r="L4" s="10">
        <v>6</v>
      </c>
      <c r="M4" s="10">
        <v>6</v>
      </c>
      <c r="N4" s="11">
        <v>6</v>
      </c>
    </row>
    <row r="5" spans="1:14" ht="24" customHeight="1">
      <c r="A5" s="48"/>
      <c r="B5" s="6" t="s">
        <v>1</v>
      </c>
      <c r="C5" s="12">
        <v>400000</v>
      </c>
      <c r="D5" s="12">
        <v>400000</v>
      </c>
      <c r="E5" s="12">
        <v>400000</v>
      </c>
      <c r="F5" s="12">
        <v>400000</v>
      </c>
      <c r="G5" s="12">
        <v>400000</v>
      </c>
      <c r="H5" s="12">
        <v>400000</v>
      </c>
      <c r="I5" s="12">
        <v>400000</v>
      </c>
      <c r="J5" s="12">
        <v>400000</v>
      </c>
      <c r="K5" s="12">
        <v>400000</v>
      </c>
      <c r="L5" s="12">
        <v>400000</v>
      </c>
      <c r="M5" s="12">
        <v>400000</v>
      </c>
      <c r="N5" s="13">
        <v>400000</v>
      </c>
    </row>
    <row r="6" spans="1:15" ht="21" customHeight="1" thickBot="1">
      <c r="A6" s="49"/>
      <c r="B6" s="7" t="s">
        <v>2</v>
      </c>
      <c r="C6" s="14">
        <f aca="true" t="shared" si="0" ref="C6:N6">C4*C5</f>
        <v>2000000</v>
      </c>
      <c r="D6" s="14">
        <f t="shared" si="0"/>
        <v>2000000</v>
      </c>
      <c r="E6" s="14">
        <f t="shared" si="0"/>
        <v>2000000</v>
      </c>
      <c r="F6" s="14">
        <f t="shared" si="0"/>
        <v>2000000</v>
      </c>
      <c r="G6" s="14">
        <f t="shared" si="0"/>
        <v>2000000</v>
      </c>
      <c r="H6" s="14">
        <f t="shared" si="0"/>
        <v>2000000</v>
      </c>
      <c r="I6" s="14">
        <f t="shared" si="0"/>
        <v>2400000</v>
      </c>
      <c r="J6" s="14">
        <f t="shared" si="0"/>
        <v>2400000</v>
      </c>
      <c r="K6" s="14">
        <f t="shared" si="0"/>
        <v>2400000</v>
      </c>
      <c r="L6" s="14">
        <f t="shared" si="0"/>
        <v>2400000</v>
      </c>
      <c r="M6" s="14">
        <f t="shared" si="0"/>
        <v>2400000</v>
      </c>
      <c r="N6" s="15">
        <f t="shared" si="0"/>
        <v>2400000</v>
      </c>
      <c r="O6" s="23">
        <f>SUM(C6:N6)</f>
        <v>26400000</v>
      </c>
    </row>
    <row r="7" spans="1:14" ht="14.25" thickTop="1">
      <c r="A7" s="50" t="s">
        <v>5</v>
      </c>
      <c r="B7" s="8" t="s">
        <v>8</v>
      </c>
      <c r="C7" s="16">
        <v>70000</v>
      </c>
      <c r="D7" s="16">
        <v>70000</v>
      </c>
      <c r="E7" s="16">
        <v>70000</v>
      </c>
      <c r="F7" s="16">
        <v>70000</v>
      </c>
      <c r="G7" s="16">
        <v>70000</v>
      </c>
      <c r="H7" s="16">
        <v>70000</v>
      </c>
      <c r="I7" s="16">
        <v>70000</v>
      </c>
      <c r="J7" s="16">
        <v>70000</v>
      </c>
      <c r="K7" s="16">
        <v>70000</v>
      </c>
      <c r="L7" s="16">
        <v>70000</v>
      </c>
      <c r="M7" s="16">
        <v>70000</v>
      </c>
      <c r="N7" s="22">
        <v>70000</v>
      </c>
    </row>
    <row r="8" spans="1:14" ht="13.5">
      <c r="A8" s="51"/>
      <c r="B8" s="6" t="s">
        <v>3</v>
      </c>
      <c r="C8" s="12">
        <v>600000</v>
      </c>
      <c r="D8" s="12">
        <v>600000</v>
      </c>
      <c r="E8" s="12">
        <v>600000</v>
      </c>
      <c r="F8" s="12">
        <v>600000</v>
      </c>
      <c r="G8" s="12">
        <v>600000</v>
      </c>
      <c r="H8" s="12">
        <v>600000</v>
      </c>
      <c r="I8" s="12">
        <v>600000</v>
      </c>
      <c r="J8" s="12">
        <v>600000</v>
      </c>
      <c r="K8" s="12">
        <v>600000</v>
      </c>
      <c r="L8" s="12">
        <v>600000</v>
      </c>
      <c r="M8" s="12">
        <v>600000</v>
      </c>
      <c r="N8" s="13">
        <v>600000</v>
      </c>
    </row>
    <row r="9" spans="1:14" ht="13.5">
      <c r="A9" s="51"/>
      <c r="B9" s="6" t="s">
        <v>26</v>
      </c>
      <c r="C9" s="12">
        <v>200000</v>
      </c>
      <c r="D9" s="12">
        <v>200000</v>
      </c>
      <c r="E9" s="12">
        <v>200000</v>
      </c>
      <c r="F9" s="12">
        <v>200000</v>
      </c>
      <c r="G9" s="12">
        <v>200000</v>
      </c>
      <c r="H9" s="12">
        <v>200000</v>
      </c>
      <c r="I9" s="12">
        <v>200000</v>
      </c>
      <c r="J9" s="12">
        <v>200000</v>
      </c>
      <c r="K9" s="12">
        <v>200000</v>
      </c>
      <c r="L9" s="12">
        <v>200000</v>
      </c>
      <c r="M9" s="12">
        <v>200000</v>
      </c>
      <c r="N9" s="13">
        <v>200000</v>
      </c>
    </row>
    <row r="10" spans="1:14" ht="13.5">
      <c r="A10" s="51"/>
      <c r="B10" s="6" t="s">
        <v>19</v>
      </c>
      <c r="C10" s="12">
        <v>100000</v>
      </c>
      <c r="D10" s="12">
        <v>100000</v>
      </c>
      <c r="E10" s="12">
        <v>100000</v>
      </c>
      <c r="F10" s="12">
        <v>100000</v>
      </c>
      <c r="G10" s="12">
        <v>100000</v>
      </c>
      <c r="H10" s="12">
        <v>100000</v>
      </c>
      <c r="I10" s="12">
        <v>100000</v>
      </c>
      <c r="J10" s="12">
        <v>100000</v>
      </c>
      <c r="K10" s="12">
        <v>100000</v>
      </c>
      <c r="L10" s="12">
        <v>100000</v>
      </c>
      <c r="M10" s="12">
        <v>100000</v>
      </c>
      <c r="N10" s="13">
        <v>100000</v>
      </c>
    </row>
    <row r="11" spans="1:14" ht="13.5">
      <c r="A11" s="51"/>
      <c r="B11" s="6" t="s">
        <v>17</v>
      </c>
      <c r="C11" s="12">
        <v>50000</v>
      </c>
      <c r="D11" s="12">
        <v>50000</v>
      </c>
      <c r="E11" s="12">
        <v>50000</v>
      </c>
      <c r="F11" s="12">
        <v>50000</v>
      </c>
      <c r="G11" s="12">
        <v>50000</v>
      </c>
      <c r="H11" s="12">
        <v>50000</v>
      </c>
      <c r="I11" s="12">
        <v>50000</v>
      </c>
      <c r="J11" s="12">
        <v>50000</v>
      </c>
      <c r="K11" s="12">
        <v>50000</v>
      </c>
      <c r="L11" s="17">
        <v>50000</v>
      </c>
      <c r="M11" s="17">
        <v>50000</v>
      </c>
      <c r="N11" s="13">
        <v>50000</v>
      </c>
    </row>
    <row r="12" spans="1:14" ht="13.5">
      <c r="A12" s="51"/>
      <c r="B12" s="6" t="s">
        <v>28</v>
      </c>
      <c r="C12" s="12">
        <v>30000</v>
      </c>
      <c r="D12" s="12">
        <v>30000</v>
      </c>
      <c r="E12" s="12">
        <v>30000</v>
      </c>
      <c r="F12" s="12">
        <v>30000</v>
      </c>
      <c r="G12" s="12">
        <v>30000</v>
      </c>
      <c r="H12" s="12">
        <v>30000</v>
      </c>
      <c r="I12" s="12">
        <v>30000</v>
      </c>
      <c r="J12" s="12">
        <v>30000</v>
      </c>
      <c r="K12" s="12">
        <v>30000</v>
      </c>
      <c r="L12" s="12">
        <v>30000</v>
      </c>
      <c r="M12" s="12">
        <v>30000</v>
      </c>
      <c r="N12" s="13">
        <v>30000</v>
      </c>
    </row>
    <row r="13" spans="1:14" ht="13.5">
      <c r="A13" s="51"/>
      <c r="B13" s="6"/>
      <c r="C13" s="12"/>
      <c r="D13" s="12"/>
      <c r="E13" s="12"/>
      <c r="F13" s="12"/>
      <c r="G13" s="12"/>
      <c r="H13" s="12"/>
      <c r="I13" s="12"/>
      <c r="J13" s="12"/>
      <c r="K13" s="17"/>
      <c r="L13" s="17"/>
      <c r="M13" s="17"/>
      <c r="N13" s="13"/>
    </row>
    <row r="14" spans="1:15" ht="14.25" thickBot="1">
      <c r="A14" s="52"/>
      <c r="B14" s="20" t="s">
        <v>21</v>
      </c>
      <c r="C14" s="18">
        <f aca="true" t="shared" si="1" ref="C14:N14">SUM(C7:C13)</f>
        <v>1050000</v>
      </c>
      <c r="D14" s="18">
        <f t="shared" si="1"/>
        <v>1050000</v>
      </c>
      <c r="E14" s="18">
        <f t="shared" si="1"/>
        <v>1050000</v>
      </c>
      <c r="F14" s="18">
        <f t="shared" si="1"/>
        <v>1050000</v>
      </c>
      <c r="G14" s="18">
        <f t="shared" si="1"/>
        <v>1050000</v>
      </c>
      <c r="H14" s="18">
        <f t="shared" si="1"/>
        <v>1050000</v>
      </c>
      <c r="I14" s="18">
        <f t="shared" si="1"/>
        <v>1050000</v>
      </c>
      <c r="J14" s="18">
        <f t="shared" si="1"/>
        <v>1050000</v>
      </c>
      <c r="K14" s="18">
        <f t="shared" si="1"/>
        <v>1050000</v>
      </c>
      <c r="L14" s="18">
        <f t="shared" si="1"/>
        <v>1050000</v>
      </c>
      <c r="M14" s="18">
        <f t="shared" si="1"/>
        <v>1050000</v>
      </c>
      <c r="N14" s="19">
        <f t="shared" si="1"/>
        <v>1050000</v>
      </c>
      <c r="O14" s="23">
        <f>SUM(C14:N14)</f>
        <v>12600000</v>
      </c>
    </row>
    <row r="15" spans="1:15" ht="42" customHeight="1" thickTop="1">
      <c r="A15" s="53" t="s">
        <v>6</v>
      </c>
      <c r="B15" s="1" t="s">
        <v>9</v>
      </c>
      <c r="C15" s="14">
        <f aca="true" t="shared" si="2" ref="C15:N15">C4*100000</f>
        <v>500000</v>
      </c>
      <c r="D15" s="14">
        <f t="shared" si="2"/>
        <v>500000</v>
      </c>
      <c r="E15" s="14">
        <f t="shared" si="2"/>
        <v>500000</v>
      </c>
      <c r="F15" s="14">
        <f t="shared" si="2"/>
        <v>500000</v>
      </c>
      <c r="G15" s="14">
        <f t="shared" si="2"/>
        <v>500000</v>
      </c>
      <c r="H15" s="14">
        <f t="shared" si="2"/>
        <v>500000</v>
      </c>
      <c r="I15" s="14">
        <f t="shared" si="2"/>
        <v>600000</v>
      </c>
      <c r="J15" s="14">
        <f t="shared" si="2"/>
        <v>600000</v>
      </c>
      <c r="K15" s="14">
        <f t="shared" si="2"/>
        <v>600000</v>
      </c>
      <c r="L15" s="14">
        <f t="shared" si="2"/>
        <v>600000</v>
      </c>
      <c r="M15" s="14">
        <f t="shared" si="2"/>
        <v>600000</v>
      </c>
      <c r="N15" s="15">
        <f t="shared" si="2"/>
        <v>600000</v>
      </c>
      <c r="O15" s="23">
        <f>SUM(C15:N15)</f>
        <v>6600000</v>
      </c>
    </row>
    <row r="16" spans="1:14" ht="13.5">
      <c r="A16" s="51"/>
      <c r="B16" s="6" t="s">
        <v>15</v>
      </c>
      <c r="C16" s="12"/>
      <c r="D16" s="12"/>
      <c r="E16" s="12"/>
      <c r="F16" s="12"/>
      <c r="G16" s="12"/>
      <c r="H16" s="12"/>
      <c r="I16" s="12"/>
      <c r="J16" s="12"/>
      <c r="K16" s="17"/>
      <c r="L16" s="17"/>
      <c r="M16" s="17"/>
      <c r="N16" s="13"/>
    </row>
    <row r="17" spans="1:14" ht="13.5">
      <c r="A17" s="51"/>
      <c r="B17" s="6" t="s">
        <v>24</v>
      </c>
      <c r="C17" s="12">
        <v>1300000</v>
      </c>
      <c r="D17" s="12"/>
      <c r="E17" s="12"/>
      <c r="F17" s="12"/>
      <c r="G17" s="12"/>
      <c r="H17" s="12"/>
      <c r="I17" s="12"/>
      <c r="J17" s="12"/>
      <c r="K17" s="17"/>
      <c r="L17" s="17"/>
      <c r="M17" s="17"/>
      <c r="N17" s="13"/>
    </row>
    <row r="18" spans="1:14" ht="13.5">
      <c r="A18" s="51"/>
      <c r="B18" s="6" t="s">
        <v>20</v>
      </c>
      <c r="C18" s="12"/>
      <c r="D18" s="12"/>
      <c r="E18" s="12"/>
      <c r="F18" s="12">
        <v>400000</v>
      </c>
      <c r="G18" s="12"/>
      <c r="H18" s="12"/>
      <c r="I18" s="12"/>
      <c r="J18" s="12"/>
      <c r="K18" s="17"/>
      <c r="L18" s="17"/>
      <c r="M18" s="17">
        <v>400000</v>
      </c>
      <c r="N18" s="13"/>
    </row>
    <row r="19" spans="1:14" ht="13.5">
      <c r="A19" s="51"/>
      <c r="B19" s="6" t="s">
        <v>25</v>
      </c>
      <c r="C19" s="12"/>
      <c r="D19" s="12"/>
      <c r="E19" s="12"/>
      <c r="F19" s="12"/>
      <c r="G19" s="12"/>
      <c r="H19" s="12"/>
      <c r="I19" s="12"/>
      <c r="J19" s="12"/>
      <c r="K19" s="17"/>
      <c r="L19" s="17"/>
      <c r="M19" s="17"/>
      <c r="N19" s="13"/>
    </row>
    <row r="20" spans="1:14" ht="13.5">
      <c r="A20" s="51"/>
      <c r="B20" s="6"/>
      <c r="C20" s="12"/>
      <c r="D20" s="12"/>
      <c r="E20" s="12"/>
      <c r="F20" s="12"/>
      <c r="G20" s="12"/>
      <c r="H20" s="12"/>
      <c r="I20" s="12"/>
      <c r="J20" s="12"/>
      <c r="K20" s="17"/>
      <c r="L20" s="17"/>
      <c r="M20" s="17"/>
      <c r="N20" s="13"/>
    </row>
    <row r="21" spans="1:15" ht="14.25" thickBot="1">
      <c r="A21" s="54"/>
      <c r="B21" s="21" t="s">
        <v>21</v>
      </c>
      <c r="C21" s="14">
        <f aca="true" t="shared" si="3" ref="C21:N21">SUM(C15:C20)</f>
        <v>1800000</v>
      </c>
      <c r="D21" s="14">
        <f t="shared" si="3"/>
        <v>500000</v>
      </c>
      <c r="E21" s="14">
        <f t="shared" si="3"/>
        <v>500000</v>
      </c>
      <c r="F21" s="14">
        <f t="shared" si="3"/>
        <v>900000</v>
      </c>
      <c r="G21" s="14">
        <f t="shared" si="3"/>
        <v>500000</v>
      </c>
      <c r="H21" s="14">
        <f t="shared" si="3"/>
        <v>500000</v>
      </c>
      <c r="I21" s="14">
        <f t="shared" si="3"/>
        <v>600000</v>
      </c>
      <c r="J21" s="14">
        <f t="shared" si="3"/>
        <v>600000</v>
      </c>
      <c r="K21" s="14">
        <f t="shared" si="3"/>
        <v>600000</v>
      </c>
      <c r="L21" s="14">
        <f t="shared" si="3"/>
        <v>600000</v>
      </c>
      <c r="M21" s="14">
        <f t="shared" si="3"/>
        <v>1000000</v>
      </c>
      <c r="N21" s="15">
        <f t="shared" si="3"/>
        <v>600000</v>
      </c>
      <c r="O21" s="23">
        <f>SUM(C21:N21)</f>
        <v>8700000</v>
      </c>
    </row>
    <row r="22" spans="1:15" ht="14.25" thickTop="1">
      <c r="A22" s="60" t="s">
        <v>7</v>
      </c>
      <c r="B22" s="64"/>
      <c r="C22" s="45">
        <f aca="true" t="shared" si="4" ref="C22:N22">C6-C14-C21</f>
        <v>-850000</v>
      </c>
      <c r="D22" s="45">
        <f t="shared" si="4"/>
        <v>450000</v>
      </c>
      <c r="E22" s="45">
        <f t="shared" si="4"/>
        <v>450000</v>
      </c>
      <c r="F22" s="45">
        <f t="shared" si="4"/>
        <v>50000</v>
      </c>
      <c r="G22" s="45">
        <f t="shared" si="4"/>
        <v>450000</v>
      </c>
      <c r="H22" s="45">
        <f t="shared" si="4"/>
        <v>450000</v>
      </c>
      <c r="I22" s="45">
        <f t="shared" si="4"/>
        <v>750000</v>
      </c>
      <c r="J22" s="45">
        <f t="shared" si="4"/>
        <v>750000</v>
      </c>
      <c r="K22" s="45">
        <f t="shared" si="4"/>
        <v>750000</v>
      </c>
      <c r="L22" s="45">
        <f t="shared" si="4"/>
        <v>750000</v>
      </c>
      <c r="M22" s="45">
        <f t="shared" si="4"/>
        <v>350000</v>
      </c>
      <c r="N22" s="42">
        <f t="shared" si="4"/>
        <v>750000</v>
      </c>
      <c r="O22" s="23">
        <f>SUM(C22:N26)</f>
        <v>5100000</v>
      </c>
    </row>
    <row r="23" spans="1:14" ht="13.5">
      <c r="A23" s="48"/>
      <c r="B23" s="6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3"/>
    </row>
    <row r="24" spans="1:14" ht="13.5">
      <c r="A24" s="48"/>
      <c r="B24" s="6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3"/>
    </row>
    <row r="25" spans="1:14" ht="13.5">
      <c r="A25" s="48"/>
      <c r="B25" s="6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3"/>
    </row>
    <row r="26" spans="1:14" ht="14.25" thickBot="1">
      <c r="A26" s="61"/>
      <c r="B26" s="66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4"/>
    </row>
    <row r="28" spans="3:15" ht="13.5">
      <c r="C28" t="s">
        <v>10</v>
      </c>
      <c r="D28" s="23">
        <f>O6</f>
        <v>26400000</v>
      </c>
      <c r="G28" s="57" t="s">
        <v>3</v>
      </c>
      <c r="H28" s="29"/>
      <c r="I28" s="35" t="s">
        <v>11</v>
      </c>
      <c r="J28" s="35" t="s">
        <v>12</v>
      </c>
      <c r="K28" s="35" t="s">
        <v>30</v>
      </c>
      <c r="L28" s="36" t="s">
        <v>13</v>
      </c>
      <c r="O28" t="s">
        <v>32</v>
      </c>
    </row>
    <row r="29" spans="3:15" ht="13.5">
      <c r="C29" t="s">
        <v>5</v>
      </c>
      <c r="D29" s="23">
        <f>O14</f>
        <v>12600000</v>
      </c>
      <c r="G29" s="65"/>
      <c r="H29" s="29" t="s">
        <v>27</v>
      </c>
      <c r="I29" s="31">
        <v>8000</v>
      </c>
      <c r="J29" s="31">
        <v>20</v>
      </c>
      <c r="K29" s="31">
        <v>2</v>
      </c>
      <c r="L29" s="30">
        <f>I29*J29*K29</f>
        <v>320000</v>
      </c>
      <c r="O29" s="24">
        <f>D29+D30-O15</f>
        <v>14700000</v>
      </c>
    </row>
    <row r="30" spans="3:12" ht="13.5">
      <c r="C30" t="s">
        <v>6</v>
      </c>
      <c r="D30" s="23">
        <f>O21</f>
        <v>8700000</v>
      </c>
      <c r="G30" s="58"/>
      <c r="H30" s="29" t="s">
        <v>29</v>
      </c>
      <c r="I30" s="31"/>
      <c r="J30" s="31"/>
      <c r="K30" s="31">
        <v>1</v>
      </c>
      <c r="L30" s="30">
        <v>280000</v>
      </c>
    </row>
    <row r="31" spans="3:4" ht="13.5">
      <c r="C31" t="s">
        <v>7</v>
      </c>
      <c r="D31" s="23">
        <f>O22</f>
        <v>5100000</v>
      </c>
    </row>
    <row r="32" spans="6:8" ht="13.5">
      <c r="F32" s="33" t="s">
        <v>35</v>
      </c>
      <c r="G32" s="34" t="s">
        <v>31</v>
      </c>
      <c r="H32" s="32">
        <v>6600000</v>
      </c>
    </row>
    <row r="33" spans="6:8" ht="13.5">
      <c r="F33" s="33" t="s">
        <v>35</v>
      </c>
      <c r="G33" s="34" t="s">
        <v>34</v>
      </c>
      <c r="H33" s="32">
        <v>14700000</v>
      </c>
    </row>
  </sheetData>
  <mergeCells count="20">
    <mergeCell ref="G28:G30"/>
    <mergeCell ref="A1:N1"/>
    <mergeCell ref="K22:K26"/>
    <mergeCell ref="L22:L26"/>
    <mergeCell ref="M22:M26"/>
    <mergeCell ref="A22:A26"/>
    <mergeCell ref="A3:B3"/>
    <mergeCell ref="B22:B26"/>
    <mergeCell ref="C22:C26"/>
    <mergeCell ref="A4:A6"/>
    <mergeCell ref="A7:A14"/>
    <mergeCell ref="A15:A21"/>
    <mergeCell ref="D22:D26"/>
    <mergeCell ref="E22:E26"/>
    <mergeCell ref="F22:F26"/>
    <mergeCell ref="N22:N26"/>
    <mergeCell ref="G22:G26"/>
    <mergeCell ref="H22:H26"/>
    <mergeCell ref="I22:I26"/>
    <mergeCell ref="J22:J2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baroqueworks</dc:creator>
  <cp:keywords/>
  <dc:description/>
  <cp:lastModifiedBy>baroqueworks</cp:lastModifiedBy>
  <cp:lastPrinted>2013-10-16T13:25:40Z</cp:lastPrinted>
  <dcterms:created xsi:type="dcterms:W3CDTF">2013-10-14T12:22:36Z</dcterms:created>
  <dcterms:modified xsi:type="dcterms:W3CDTF">2013-10-16T13:42:52Z</dcterms:modified>
  <cp:category/>
  <cp:version/>
  <cp:contentType/>
  <cp:contentStatus/>
</cp:coreProperties>
</file>